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76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<sst xmlns="http://schemas.openxmlformats.org/spreadsheetml/2006/main" count="268" uniqueCount="96">
  <si>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</si>
  <si>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</si>
  <si>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</si>
  <si>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г.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</si>
  <si>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</si>
  <si>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</si>
  <si>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</si>
  <si>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</si>
  <si>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</si>
  <si>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</si>
  <si>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</si>
  <si>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</si>
  <si>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</si>
  <si>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Калужский проезд</t>
  </si>
  <si>
    <t>3\11</t>
  </si>
  <si>
    <t>01.06.2012 г.</t>
  </si>
  <si>
    <t>ИТОГО ПО ДОМУ</t>
  </si>
  <si>
    <t>Февраль 2018 г</t>
  </si>
  <si>
    <t>Вид работ</t>
  </si>
  <si>
    <t>Место проведения работ</t>
  </si>
  <si>
    <t>замена светодиодных ламп</t>
  </si>
  <si>
    <t>Калужский пр-д, 3/11</t>
  </si>
  <si>
    <t>Под 1,4 эт.1,4,5</t>
  </si>
  <si>
    <t>Март 2018 г</t>
  </si>
  <si>
    <t>проверка электросчетчика, установка антимагнитных пломб жилого дома</t>
  </si>
  <si>
    <t>калужский пр-д, 3/11</t>
  </si>
  <si>
    <t>Апрель 2018 г</t>
  </si>
  <si>
    <t>смена доводчика двери</t>
  </si>
  <si>
    <t>Калужский проезд, 3/11</t>
  </si>
  <si>
    <t>Под 1</t>
  </si>
  <si>
    <t>установка лавок</t>
  </si>
  <si>
    <t>Под 4</t>
  </si>
  <si>
    <t>установка адресной таблички</t>
  </si>
  <si>
    <t>смена светодиодных ламп</t>
  </si>
  <si>
    <t>Под. 3,4</t>
  </si>
  <si>
    <t>Май 2018г</t>
  </si>
  <si>
    <t>Установка урны</t>
  </si>
  <si>
    <t>Подъезд №3</t>
  </si>
  <si>
    <t>Ремонт электроосвещения (смена лампы) жилого дома</t>
  </si>
  <si>
    <t>Подвал</t>
  </si>
  <si>
    <t>Июль 2018г</t>
  </si>
  <si>
    <t>МОП</t>
  </si>
  <si>
    <t xml:space="preserve">Установка антимагнитных пломб </t>
  </si>
  <si>
    <t>кв.46</t>
  </si>
  <si>
    <t>Август 2018г</t>
  </si>
  <si>
    <t>Смена трубопровода ф 25 мм</t>
  </si>
  <si>
    <t>кв.54-58</t>
  </si>
  <si>
    <t>Ремонт домофона (смена блока вызова)</t>
  </si>
  <si>
    <t xml:space="preserve">1,2,3,4-й подъезд </t>
  </si>
  <si>
    <t xml:space="preserve">Переодический осмотр вентиляционных и дымовых каналов </t>
  </si>
  <si>
    <t>кв.40,14,15,16,45,47,43,38,41,42,53,36,4,20,18,67,24,21,26,54,58,56,59,62,55,33</t>
  </si>
  <si>
    <t>Сентябрь 2018г</t>
  </si>
  <si>
    <t xml:space="preserve">Установка лавочек (ранее демонтированные )возле подъезда на территории двора </t>
  </si>
  <si>
    <t>Калужский проезд,3/11</t>
  </si>
  <si>
    <t xml:space="preserve">4-й подъезд </t>
  </si>
  <si>
    <t>Смена тепловычислителя ВКТ-7-04,блока питания</t>
  </si>
  <si>
    <t>Ремонт освещения в МОП  (смена ламп с-д ,со светильником) жилого дома</t>
  </si>
  <si>
    <t>Октябрь 2018</t>
  </si>
  <si>
    <t>устройство и изготовление дросильной диафрагмы ф 80мм</t>
  </si>
  <si>
    <t xml:space="preserve">ликвидация воздушных пробок </t>
  </si>
  <si>
    <t>кв.52,56,60,64,68</t>
  </si>
  <si>
    <t>смена крана шарового ф 15 мм</t>
  </si>
  <si>
    <t>кв.26</t>
  </si>
  <si>
    <t>смена трубопровода ф 110мм</t>
  </si>
  <si>
    <t>кв.30</t>
  </si>
  <si>
    <t xml:space="preserve">Проверка технического состояния вент.каналов </t>
  </si>
  <si>
    <t>кв.3,5,6,10,16,22,29</t>
  </si>
  <si>
    <t xml:space="preserve">герметизация межпанельных швов и ремонт бетонного перекрытия между кровлей балкона </t>
  </si>
  <si>
    <t>ноябрь 2018г.</t>
  </si>
  <si>
    <t xml:space="preserve">ремонт электроосвещения смена лампы </t>
  </si>
  <si>
    <t>1-й подъезд между 1 и 2 этажом</t>
  </si>
  <si>
    <t xml:space="preserve">установка таблички "разной"адресная </t>
  </si>
  <si>
    <t>декабрь 2018г.</t>
  </si>
  <si>
    <t>устройство детской площадке (ремонт и  установка качели)</t>
  </si>
  <si>
    <t>устройство мусорного контейнера на территории жилого дома</t>
  </si>
  <si>
    <t>Январь 2018 г.</t>
  </si>
  <si>
    <t xml:space="preserve">Очистка свесов от снега на жилом доме </t>
  </si>
  <si>
    <t xml:space="preserve">Т/о УУТЭ ЦО </t>
  </si>
  <si>
    <t xml:space="preserve">Т/о общедомовых приборов учета электроэнергии </t>
  </si>
  <si>
    <t>обход и осмотр инженерных коммуникаций</t>
  </si>
  <si>
    <t>окраска МАФ,деревьев и бордюров</t>
  </si>
  <si>
    <t>слив воды из системы</t>
  </si>
  <si>
    <t>Очистка воронок, свесов желоба от мусора</t>
  </si>
  <si>
    <t>Июнь  2018 г</t>
  </si>
  <si>
    <t>Дезинсекция подвальных помещений</t>
  </si>
  <si>
    <t>Сентябрь 2018г.</t>
  </si>
  <si>
    <t>установка навесного замка в жилом доме</t>
  </si>
  <si>
    <t>4-й подъезд</t>
  </si>
  <si>
    <t xml:space="preserve">Смена поливочного крана </t>
  </si>
  <si>
    <t>кв.55</t>
  </si>
  <si>
    <t>октябрь 2018г.</t>
  </si>
  <si>
    <t>обходы и осмотры подвала и инженерных коммуникаций</t>
  </si>
  <si>
    <t xml:space="preserve">№ п/п </t>
  </si>
  <si>
    <t xml:space="preserve">Наименование работ </t>
  </si>
  <si>
    <t>Стоимость , руб</t>
  </si>
  <si>
    <t xml:space="preserve">ВСЕГО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</si>
</sst>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37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434">
          <cell r="E434">
            <v>13150.82</v>
          </cell>
          <cell r="F434">
            <v>489332.21</v>
          </cell>
          <cell r="G434">
            <v>195835.2</v>
          </cell>
          <cell r="H434">
            <v>190018.52000000002</v>
          </cell>
          <cell r="I434">
            <v>265185.7</v>
          </cell>
          <cell r="J434">
            <v>414165.02999999997</v>
          </cell>
          <cell r="K434">
            <v>18967.5</v>
          </cell>
        </row>
        <row r="435">
          <cell r="E435">
            <v>0</v>
          </cell>
          <cell r="F435">
            <v>68642.93</v>
          </cell>
          <cell r="G435">
            <v>0</v>
          </cell>
          <cell r="H435">
            <v>0</v>
          </cell>
          <cell r="I435">
            <v>0</v>
          </cell>
          <cell r="J435">
            <v>68642.93</v>
          </cell>
          <cell r="K435">
            <v>0</v>
          </cell>
        </row>
        <row r="436">
          <cell r="E436">
            <v>0</v>
          </cell>
          <cell r="F436">
            <v>5920</v>
          </cell>
          <cell r="G436">
            <v>0</v>
          </cell>
          <cell r="H436">
            <v>0</v>
          </cell>
          <cell r="I436">
            <v>0</v>
          </cell>
          <cell r="J436">
            <v>5920</v>
          </cell>
          <cell r="K436">
            <v>0</v>
          </cell>
        </row>
        <row r="437">
          <cell r="E437">
            <v>237.84</v>
          </cell>
          <cell r="F437">
            <v>4370.56</v>
          </cell>
          <cell r="G437">
            <v>0</v>
          </cell>
          <cell r="H437">
            <v>15021.41</v>
          </cell>
          <cell r="I437">
            <v>0</v>
          </cell>
          <cell r="J437">
            <v>19391.97</v>
          </cell>
          <cell r="K437">
            <v>-14783.57</v>
          </cell>
        </row>
        <row r="438">
          <cell r="E438">
            <v>0</v>
          </cell>
          <cell r="F438">
            <v>-15592.27</v>
          </cell>
          <cell r="G438">
            <v>0</v>
          </cell>
          <cell r="H438">
            <v>0</v>
          </cell>
          <cell r="I438">
            <v>0</v>
          </cell>
          <cell r="J438">
            <v>-15592.27</v>
          </cell>
          <cell r="K438">
            <v>0</v>
          </cell>
        </row>
        <row r="439">
          <cell r="E439">
            <v>-652.42</v>
          </cell>
          <cell r="F439">
            <v>-66268.78</v>
          </cell>
          <cell r="G439">
            <v>26928</v>
          </cell>
          <cell r="H439">
            <v>26123.98</v>
          </cell>
          <cell r="I439">
            <v>0</v>
          </cell>
          <cell r="J439">
            <v>-40144.8</v>
          </cell>
          <cell r="K439">
            <v>151.60000000000218</v>
          </cell>
        </row>
        <row r="441">
          <cell r="E441">
            <v>6777.16</v>
          </cell>
          <cell r="F441">
            <v>-51020.64</v>
          </cell>
          <cell r="G441">
            <v>66080.43</v>
          </cell>
          <cell r="H441">
            <v>64116.83000000001</v>
          </cell>
          <cell r="I441">
            <v>20363.71</v>
          </cell>
          <cell r="J441">
            <v>-7267.5199999999895</v>
          </cell>
          <cell r="K441">
            <v>8740.759999999987</v>
          </cell>
        </row>
        <row r="442">
          <cell r="E442">
            <v>4781.47</v>
          </cell>
          <cell r="F442">
            <v>-4781.47</v>
          </cell>
          <cell r="G442">
            <v>69802.6</v>
          </cell>
          <cell r="H442">
            <v>67729.7</v>
          </cell>
          <cell r="I442">
            <v>13960.520000000004</v>
          </cell>
          <cell r="J442">
            <v>48987.70999999999</v>
          </cell>
          <cell r="K442">
            <v>6854.37000000001</v>
          </cell>
        </row>
        <row r="443">
          <cell r="E443">
            <v>610.5</v>
          </cell>
          <cell r="F443">
            <v>-470.41</v>
          </cell>
          <cell r="G443">
            <v>23267.6</v>
          </cell>
          <cell r="H443">
            <v>22576.57</v>
          </cell>
          <cell r="I443">
            <v>0</v>
          </cell>
          <cell r="J443">
            <v>22106.16</v>
          </cell>
          <cell r="K443">
            <v>1301.5299999999988</v>
          </cell>
        </row>
        <row r="444">
          <cell r="E444">
            <v>-544.93</v>
          </cell>
          <cell r="F444">
            <v>-2476.15</v>
          </cell>
          <cell r="G444">
            <v>17450.68</v>
          </cell>
          <cell r="H444">
            <v>16932.440000000002</v>
          </cell>
          <cell r="I444">
            <v>17423.64</v>
          </cell>
          <cell r="J444">
            <v>-2967.3499999999967</v>
          </cell>
          <cell r="K444">
            <v>-26.69000000000233</v>
          </cell>
        </row>
        <row r="445">
          <cell r="E445">
            <v>362.24</v>
          </cell>
          <cell r="F445">
            <v>-23239.96</v>
          </cell>
          <cell r="G445">
            <v>3955.49</v>
          </cell>
          <cell r="H445">
            <v>3838.0300000000007</v>
          </cell>
          <cell r="I445">
            <v>3388.8</v>
          </cell>
          <cell r="J445">
            <v>-22790.73</v>
          </cell>
          <cell r="K445">
            <v>479.6999999999989</v>
          </cell>
        </row>
        <row r="446">
          <cell r="E446">
            <v>10.5</v>
          </cell>
          <cell r="F446">
            <v>638.47</v>
          </cell>
          <cell r="G446">
            <v>116.37</v>
          </cell>
          <cell r="H446">
            <v>112.97</v>
          </cell>
          <cell r="I446">
            <v>0</v>
          </cell>
          <cell r="J446">
            <v>751.44</v>
          </cell>
          <cell r="K446">
            <v>13.900000000000006</v>
          </cell>
        </row>
        <row r="447">
          <cell r="E447">
            <v>2192.62</v>
          </cell>
          <cell r="F447">
            <v>-2192.62</v>
          </cell>
          <cell r="G447">
            <v>36840.28</v>
          </cell>
          <cell r="H447">
            <v>35746.24</v>
          </cell>
          <cell r="I447">
            <v>7368.059999999998</v>
          </cell>
          <cell r="J447">
            <v>26185.559999999998</v>
          </cell>
          <cell r="K447">
            <v>3286.6600000000035</v>
          </cell>
        </row>
        <row r="448">
          <cell r="E448">
            <v>1243.54</v>
          </cell>
          <cell r="F448">
            <v>-221984.35</v>
          </cell>
          <cell r="G448">
            <v>13572.73</v>
          </cell>
          <cell r="H448">
            <v>13169.66</v>
          </cell>
          <cell r="I448">
            <v>53176.238000000005</v>
          </cell>
          <cell r="J448">
            <v>-261990.928</v>
          </cell>
          <cell r="K448">
            <v>1646.6100000000006</v>
          </cell>
        </row>
        <row r="449">
          <cell r="E449">
            <v>322.81</v>
          </cell>
          <cell r="F449">
            <v>-69001.76</v>
          </cell>
          <cell r="G449">
            <v>3528.96</v>
          </cell>
          <cell r="H449">
            <v>3424.12</v>
          </cell>
          <cell r="I449">
            <v>0</v>
          </cell>
          <cell r="J449">
            <v>-65577.64</v>
          </cell>
          <cell r="K449">
            <v>427.6500000000001</v>
          </cell>
        </row>
        <row r="451">
          <cell r="E451">
            <v>6581.54</v>
          </cell>
          <cell r="F451">
            <v>-6576.74</v>
          </cell>
          <cell r="G451">
            <v>96948</v>
          </cell>
          <cell r="H451">
            <v>94068.43</v>
          </cell>
          <cell r="I451">
            <v>96948</v>
          </cell>
          <cell r="J451">
            <v>-9456.310000000012</v>
          </cell>
          <cell r="K451">
            <v>9461.11</v>
          </cell>
        </row>
        <row r="452">
          <cell r="E452">
            <v>145.31</v>
          </cell>
          <cell r="F452">
            <v>-145.31</v>
          </cell>
          <cell r="G452">
            <v>2933.1</v>
          </cell>
          <cell r="H452">
            <v>2836.23</v>
          </cell>
          <cell r="I452">
            <v>2933.1</v>
          </cell>
          <cell r="J452">
            <v>-242.17999999999984</v>
          </cell>
          <cell r="K452">
            <v>242.17999999999984</v>
          </cell>
        </row>
        <row r="453">
          <cell r="E453">
            <v>3443.31</v>
          </cell>
          <cell r="F453">
            <v>-3443.31</v>
          </cell>
          <cell r="G453">
            <v>50124.729999999996</v>
          </cell>
          <cell r="H453">
            <v>51273.77000000001</v>
          </cell>
          <cell r="I453">
            <v>50124.729999999996</v>
          </cell>
          <cell r="J453">
            <v>-2294.2699999999822</v>
          </cell>
          <cell r="K453">
            <v>2294.2699999999822</v>
          </cell>
        </row>
        <row r="454">
          <cell r="E454">
            <v>98678</v>
          </cell>
          <cell r="F454">
            <v>-98678</v>
          </cell>
          <cell r="G454">
            <v>580659.74</v>
          </cell>
          <cell r="H454">
            <v>639067.51</v>
          </cell>
          <cell r="I454">
            <v>580659.74</v>
          </cell>
          <cell r="J454">
            <v>-40270.22999999998</v>
          </cell>
          <cell r="K454">
            <v>40270.22999999998</v>
          </cell>
        </row>
        <row r="455">
          <cell r="E455">
            <v>913.01</v>
          </cell>
          <cell r="F455">
            <v>-913.01</v>
          </cell>
          <cell r="G455">
            <v>13573.439999999999</v>
          </cell>
          <cell r="H455">
            <v>13170.269999999999</v>
          </cell>
          <cell r="I455">
            <v>13573.439999999999</v>
          </cell>
          <cell r="J455">
            <v>-1316.1800000000003</v>
          </cell>
          <cell r="K455">
            <v>1316.1800000000003</v>
          </cell>
        </row>
        <row r="456">
          <cell r="E456">
            <v>4941.4</v>
          </cell>
          <cell r="F456">
            <v>-4941.4</v>
          </cell>
          <cell r="G456">
            <v>96365.94</v>
          </cell>
          <cell r="H456">
            <v>90655.25</v>
          </cell>
          <cell r="I456">
            <v>96365.94</v>
          </cell>
          <cell r="J456">
            <v>-10652.089999999997</v>
          </cell>
          <cell r="K456">
            <v>10652.089999999997</v>
          </cell>
        </row>
        <row r="457">
          <cell r="E457">
            <v>6581.54</v>
          </cell>
          <cell r="F457">
            <v>-6581.54</v>
          </cell>
          <cell r="G457">
            <v>96948</v>
          </cell>
          <cell r="H457">
            <v>94068.43</v>
          </cell>
          <cell r="I457">
            <v>96948</v>
          </cell>
          <cell r="J457">
            <v>-9461.11</v>
          </cell>
          <cell r="K457">
            <v>9461.11</v>
          </cell>
        </row>
        <row r="458">
          <cell r="E458">
            <v>5718.42</v>
          </cell>
          <cell r="F458">
            <v>-5718.42</v>
          </cell>
          <cell r="G458">
            <v>84538.32</v>
          </cell>
          <cell r="H458">
            <v>82027.39</v>
          </cell>
          <cell r="I458">
            <v>84538.32</v>
          </cell>
          <cell r="J458">
            <v>-8229.350000000006</v>
          </cell>
          <cell r="K458">
            <v>8229.350000000006</v>
          </cell>
        </row>
        <row r="459">
          <cell r="E459">
            <v>2358.47</v>
          </cell>
          <cell r="F459">
            <v>-2358.47</v>
          </cell>
          <cell r="G459">
            <v>39361.56</v>
          </cell>
          <cell r="H459">
            <v>38029.25</v>
          </cell>
          <cell r="I459">
            <v>39361.56</v>
          </cell>
          <cell r="J459">
            <v>-3690.779999999999</v>
          </cell>
          <cell r="K459">
            <v>3690.779999999999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J60" sqref="J60"/>
    </sheetView>
  </sheetViews>
  <sheetFormatPr defaultColWidth="11.57421875" defaultRowHeight="12.75"/>
  <cols>
    <col min="1" max="1" width="5.140625" style="0" customWidth="1"/>
    <col min="2" max="2" width="24.57421875" style="0" customWidth="1"/>
    <col min="3" max="3" width="6.421875" style="0" customWidth="1"/>
    <col min="4" max="4" width="17.7109375" style="0" customWidth="1"/>
    <col min="5" max="5" width="19.00390625" style="0" customWidth="1"/>
    <col min="6" max="6" width="19.57421875" style="0" customWidth="1"/>
    <col min="7" max="7" width="14.7109375" style="0" customWidth="1"/>
    <col min="8" max="8" width="19.8515625" style="0" customWidth="1"/>
    <col min="9" max="9" width="15.7109375" style="0" customWidth="1"/>
    <col min="10" max="10" width="20.421875" style="0" customWidth="1"/>
    <col min="11" max="11" width="14.7109375" style="0" customWidth="1"/>
  </cols>
  <sheetData>
    <row r="1" spans="1:11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4" t="s">
        <v>1</v>
      </c>
      <c r="B3" s="45" t="s">
        <v>2</v>
      </c>
      <c r="C3" s="45"/>
      <c r="D3" s="46" t="s">
        <v>3</v>
      </c>
      <c r="E3" s="46" t="s">
        <v>4</v>
      </c>
      <c r="F3" s="47" t="s">
        <v>5</v>
      </c>
      <c r="G3" s="47" t="s">
        <v>6</v>
      </c>
      <c r="H3" s="47" t="s">
        <v>7</v>
      </c>
      <c r="I3" s="46" t="s">
        <v>8</v>
      </c>
      <c r="J3" s="46" t="s">
        <v>9</v>
      </c>
      <c r="K3" s="46" t="s">
        <v>10</v>
      </c>
    </row>
    <row r="4" spans="1:11" ht="30.75" customHeight="1">
      <c r="A4" s="44"/>
      <c r="B4" s="4" t="s">
        <v>11</v>
      </c>
      <c r="C4" s="4" t="s">
        <v>12</v>
      </c>
      <c r="D4" s="46"/>
      <c r="E4" s="46"/>
      <c r="F4" s="47"/>
      <c r="G4" s="47"/>
      <c r="H4" s="47"/>
      <c r="I4" s="47"/>
      <c r="J4" s="47"/>
      <c r="K4" s="46"/>
    </row>
    <row r="5" spans="1:11" ht="31.5" customHeight="1">
      <c r="A5" s="5">
        <v>14</v>
      </c>
      <c r="B5" s="6" t="s">
        <v>13</v>
      </c>
      <c r="C5" s="7" t="s">
        <v>14</v>
      </c>
      <c r="D5" s="5"/>
      <c r="E5" s="5"/>
      <c r="F5" s="5"/>
      <c r="G5" s="5"/>
      <c r="H5" s="5"/>
      <c r="I5" s="5"/>
      <c r="J5" s="5"/>
      <c r="K5" s="8" t="s">
        <v>15</v>
      </c>
    </row>
    <row r="6" spans="1:11" ht="15" hidden="1">
      <c r="A6" s="9">
        <v>2</v>
      </c>
      <c r="B6" s="10"/>
      <c r="C6" s="10"/>
      <c r="D6" s="11">
        <f>'[1]Лицевые счета домов свод'!E434</f>
        <v>13150.82</v>
      </c>
      <c r="E6" s="11">
        <f>'[1]Лицевые счета домов свод'!F434</f>
        <v>489332.21</v>
      </c>
      <c r="F6" s="11">
        <f>'[1]Лицевые счета домов свод'!G434</f>
        <v>195835.2</v>
      </c>
      <c r="G6" s="11">
        <f>'[1]Лицевые счета домов свод'!H434</f>
        <v>190018.52000000002</v>
      </c>
      <c r="H6" s="11">
        <f>'[1]Лицевые счета домов свод'!I434</f>
        <v>265185.7</v>
      </c>
      <c r="I6" s="11">
        <f>'[1]Лицевые счета домов свод'!J434</f>
        <v>414165.02999999997</v>
      </c>
      <c r="J6" s="11">
        <f>'[1]Лицевые счета домов свод'!K434</f>
        <v>18967.5</v>
      </c>
      <c r="K6" s="12"/>
    </row>
    <row r="7" spans="1:11" ht="15" hidden="1">
      <c r="A7" s="10"/>
      <c r="B7" s="10"/>
      <c r="C7" s="10"/>
      <c r="D7" s="11">
        <f>'[1]Лицевые счета домов свод'!E435</f>
        <v>0</v>
      </c>
      <c r="E7" s="11">
        <f>'[1]Лицевые счета домов свод'!F435</f>
        <v>68642.93</v>
      </c>
      <c r="F7" s="11">
        <f>'[1]Лицевые счета домов свод'!G435</f>
        <v>0</v>
      </c>
      <c r="G7" s="11">
        <f>'[1]Лицевые счета домов свод'!H435</f>
        <v>0</v>
      </c>
      <c r="H7" s="11">
        <f>'[1]Лицевые счета домов свод'!I435</f>
        <v>0</v>
      </c>
      <c r="I7" s="11">
        <f>'[1]Лицевые счета домов свод'!J435</f>
        <v>68642.93</v>
      </c>
      <c r="J7" s="11">
        <f>'[1]Лицевые счета домов свод'!K435</f>
        <v>0</v>
      </c>
      <c r="K7" s="12"/>
    </row>
    <row r="8" spans="1:11" ht="15" hidden="1">
      <c r="A8" s="10"/>
      <c r="B8" s="10"/>
      <c r="C8" s="10"/>
      <c r="D8" s="11">
        <f>'[1]Лицевые счета домов свод'!E436</f>
        <v>0</v>
      </c>
      <c r="E8" s="11">
        <f>'[1]Лицевые счета домов свод'!F436</f>
        <v>5920</v>
      </c>
      <c r="F8" s="11">
        <f>'[1]Лицевые счета домов свод'!G436</f>
        <v>0</v>
      </c>
      <c r="G8" s="11">
        <f>'[1]Лицевые счета домов свод'!H436</f>
        <v>0</v>
      </c>
      <c r="H8" s="11">
        <f>'[1]Лицевые счета домов свод'!I436</f>
        <v>0</v>
      </c>
      <c r="I8" s="11">
        <f>'[1]Лицевые счета домов свод'!J436</f>
        <v>5920</v>
      </c>
      <c r="J8" s="11">
        <f>'[1]Лицевые счета домов свод'!K436</f>
        <v>0</v>
      </c>
      <c r="K8" s="12"/>
    </row>
    <row r="9" spans="1:11" ht="15" hidden="1">
      <c r="A9" s="10"/>
      <c r="B9" s="10"/>
      <c r="C9" s="10"/>
      <c r="D9" s="11">
        <f>'[1]Лицевые счета домов свод'!E437</f>
        <v>237.84</v>
      </c>
      <c r="E9" s="11">
        <f>'[1]Лицевые счета домов свод'!F437</f>
        <v>4370.56</v>
      </c>
      <c r="F9" s="11">
        <f>'[1]Лицевые счета домов свод'!G437</f>
        <v>0</v>
      </c>
      <c r="G9" s="11">
        <f>'[1]Лицевые счета домов свод'!H437</f>
        <v>15021.41</v>
      </c>
      <c r="H9" s="11">
        <f>'[1]Лицевые счета домов свод'!I437</f>
        <v>0</v>
      </c>
      <c r="I9" s="11">
        <f>'[1]Лицевые счета домов свод'!J437</f>
        <v>19391.97</v>
      </c>
      <c r="J9" s="11">
        <f>'[1]Лицевые счета домов свод'!K437</f>
        <v>-14783.57</v>
      </c>
      <c r="K9" s="12"/>
    </row>
    <row r="10" spans="1:11" ht="15" hidden="1">
      <c r="A10" s="10"/>
      <c r="B10" s="10"/>
      <c r="C10" s="10"/>
      <c r="D10" s="11">
        <f>'[1]Лицевые счета домов свод'!E438</f>
        <v>0</v>
      </c>
      <c r="E10" s="11">
        <f>'[1]Лицевые счета домов свод'!F438</f>
        <v>-15592.27</v>
      </c>
      <c r="F10" s="11">
        <f>'[1]Лицевые счета домов свод'!G438</f>
        <v>0</v>
      </c>
      <c r="G10" s="11">
        <f>'[1]Лицевые счета домов свод'!H438</f>
        <v>0</v>
      </c>
      <c r="H10" s="11">
        <f>'[1]Лицевые счета домов свод'!I438</f>
        <v>0</v>
      </c>
      <c r="I10" s="11">
        <f>'[1]Лицевые счета домов свод'!J438</f>
        <v>-15592.27</v>
      </c>
      <c r="J10" s="11">
        <f>'[1]Лицевые счета домов свод'!K438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свод'!E439</f>
        <v>-652.42</v>
      </c>
      <c r="E11" s="11">
        <f>'[1]Лицевые счета домов свод'!F439</f>
        <v>-66268.78</v>
      </c>
      <c r="F11" s="11">
        <f>'[1]Лицевые счета домов свод'!G439</f>
        <v>26928</v>
      </c>
      <c r="G11" s="11">
        <f>'[1]Лицевые счета домов свод'!H439</f>
        <v>26123.98</v>
      </c>
      <c r="H11" s="11">
        <f>'[1]Лицевые счета домов свод'!I439</f>
        <v>0</v>
      </c>
      <c r="I11" s="11">
        <f>'[1]Лицевые счета домов свод'!J439</f>
        <v>-40144.8</v>
      </c>
      <c r="J11" s="11">
        <f>'[1]Лицевые счета домов свод'!K439</f>
        <v>151.60000000000218</v>
      </c>
      <c r="K11" s="12"/>
    </row>
    <row r="12" spans="1:11" ht="15.75" hidden="1">
      <c r="A12" s="10"/>
      <c r="B12" s="10"/>
      <c r="C12" s="10"/>
      <c r="D12" s="13">
        <f aca="true" t="shared" si="0" ref="D12:J12">SUM(D6:D11)</f>
        <v>12736.24</v>
      </c>
      <c r="E12" s="13">
        <f t="shared" si="0"/>
        <v>486404.65</v>
      </c>
      <c r="F12" s="13">
        <f t="shared" si="0"/>
        <v>222763.2</v>
      </c>
      <c r="G12" s="13">
        <f t="shared" si="0"/>
        <v>231163.91000000003</v>
      </c>
      <c r="H12" s="13">
        <f t="shared" si="0"/>
        <v>265185.7</v>
      </c>
      <c r="I12" s="13">
        <f t="shared" si="0"/>
        <v>452382.8599999999</v>
      </c>
      <c r="J12" s="13">
        <f t="shared" si="0"/>
        <v>4335.5300000000025</v>
      </c>
      <c r="K12" s="14"/>
    </row>
    <row r="13" spans="1:11" ht="15" hidden="1">
      <c r="A13" s="10"/>
      <c r="B13" s="10"/>
      <c r="C13" s="10"/>
      <c r="D13" s="11">
        <f>'[1]Лицевые счета домов свод'!E441</f>
        <v>6777.16</v>
      </c>
      <c r="E13" s="11">
        <f>'[1]Лицевые счета домов свод'!F441</f>
        <v>-51020.64</v>
      </c>
      <c r="F13" s="11">
        <f>'[1]Лицевые счета домов свод'!G441</f>
        <v>66080.43</v>
      </c>
      <c r="G13" s="11">
        <f>'[1]Лицевые счета домов свод'!H441</f>
        <v>64116.83000000001</v>
      </c>
      <c r="H13" s="11">
        <f>'[1]Лицевые счета домов свод'!I441</f>
        <v>20363.71</v>
      </c>
      <c r="I13" s="11">
        <f>'[1]Лицевые счета домов свод'!J441</f>
        <v>-7267.5199999999895</v>
      </c>
      <c r="J13" s="11">
        <f>'[1]Лицевые счета домов свод'!K441</f>
        <v>8740.759999999987</v>
      </c>
      <c r="K13" s="12"/>
    </row>
    <row r="14" spans="1:11" ht="15" hidden="1">
      <c r="A14" s="10"/>
      <c r="B14" s="10"/>
      <c r="C14" s="10"/>
      <c r="D14" s="11">
        <f>'[1]Лицевые счета домов свод'!E442</f>
        <v>4781.47</v>
      </c>
      <c r="E14" s="11">
        <f>'[1]Лицевые счета домов свод'!F442</f>
        <v>-4781.47</v>
      </c>
      <c r="F14" s="11">
        <f>'[1]Лицевые счета домов свод'!G442</f>
        <v>69802.6</v>
      </c>
      <c r="G14" s="11">
        <f>'[1]Лицевые счета домов свод'!H442</f>
        <v>67729.7</v>
      </c>
      <c r="H14" s="11">
        <f>'[1]Лицевые счета домов свод'!I442</f>
        <v>13960.520000000004</v>
      </c>
      <c r="I14" s="11">
        <f>'[1]Лицевые счета домов свод'!J442</f>
        <v>48987.70999999999</v>
      </c>
      <c r="J14" s="11">
        <f>'[1]Лицевые счета домов свод'!K442</f>
        <v>6854.37000000001</v>
      </c>
      <c r="K14" s="12"/>
    </row>
    <row r="15" spans="1:11" ht="15" hidden="1">
      <c r="A15" s="10"/>
      <c r="B15" s="10"/>
      <c r="C15" s="10"/>
      <c r="D15" s="11">
        <f>'[1]Лицевые счета домов свод'!E443</f>
        <v>610.5</v>
      </c>
      <c r="E15" s="11">
        <f>'[1]Лицевые счета домов свод'!F443</f>
        <v>-470.41</v>
      </c>
      <c r="F15" s="11">
        <f>'[1]Лицевые счета домов свод'!G443</f>
        <v>23267.6</v>
      </c>
      <c r="G15" s="11">
        <f>'[1]Лицевые счета домов свод'!H443</f>
        <v>22576.57</v>
      </c>
      <c r="H15" s="11">
        <f>'[1]Лицевые счета домов свод'!I443</f>
        <v>0</v>
      </c>
      <c r="I15" s="11">
        <f>'[1]Лицевые счета домов свод'!J443</f>
        <v>22106.16</v>
      </c>
      <c r="J15" s="11">
        <f>'[1]Лицевые счета домов свод'!K443</f>
        <v>1301.5299999999988</v>
      </c>
      <c r="K15" s="12"/>
    </row>
    <row r="16" spans="1:11" ht="15" hidden="1">
      <c r="A16" s="10"/>
      <c r="B16" s="10"/>
      <c r="C16" s="10"/>
      <c r="D16" s="11">
        <f>'[1]Лицевые счета домов свод'!E444</f>
        <v>-544.93</v>
      </c>
      <c r="E16" s="11">
        <f>'[1]Лицевые счета домов свод'!F444</f>
        <v>-2476.15</v>
      </c>
      <c r="F16" s="11">
        <f>'[1]Лицевые счета домов свод'!G444</f>
        <v>17450.68</v>
      </c>
      <c r="G16" s="11">
        <f>'[1]Лицевые счета домов свод'!H444</f>
        <v>16932.440000000002</v>
      </c>
      <c r="H16" s="11">
        <f>'[1]Лицевые счета домов свод'!I444</f>
        <v>17423.64</v>
      </c>
      <c r="I16" s="11">
        <f>'[1]Лицевые счета домов свод'!J444</f>
        <v>-2967.3499999999967</v>
      </c>
      <c r="J16" s="11">
        <f>'[1]Лицевые счета домов свод'!K444</f>
        <v>-26.69000000000233</v>
      </c>
      <c r="K16" s="12"/>
    </row>
    <row r="17" spans="1:11" ht="15" hidden="1">
      <c r="A17" s="10"/>
      <c r="B17" s="10"/>
      <c r="C17" s="10"/>
      <c r="D17" s="11">
        <f>'[1]Лицевые счета домов свод'!E445</f>
        <v>362.24</v>
      </c>
      <c r="E17" s="11">
        <f>'[1]Лицевые счета домов свод'!F445</f>
        <v>-23239.96</v>
      </c>
      <c r="F17" s="11">
        <f>'[1]Лицевые счета домов свод'!G445</f>
        <v>3955.49</v>
      </c>
      <c r="G17" s="11">
        <f>'[1]Лицевые счета домов свод'!H445</f>
        <v>3838.0300000000007</v>
      </c>
      <c r="H17" s="11">
        <f>'[1]Лицевые счета домов свод'!I445</f>
        <v>3388.8</v>
      </c>
      <c r="I17" s="11">
        <f>'[1]Лицевые счета домов свод'!J445</f>
        <v>-22790.73</v>
      </c>
      <c r="J17" s="11">
        <f>'[1]Лицевые счета домов свод'!K445</f>
        <v>479.6999999999989</v>
      </c>
      <c r="K17" s="12"/>
    </row>
    <row r="18" spans="1:11" ht="15" hidden="1">
      <c r="A18" s="10"/>
      <c r="B18" s="10"/>
      <c r="C18" s="10"/>
      <c r="D18" s="11">
        <f>'[1]Лицевые счета домов свод'!E446</f>
        <v>10.5</v>
      </c>
      <c r="E18" s="11">
        <f>'[1]Лицевые счета домов свод'!F446</f>
        <v>638.47</v>
      </c>
      <c r="F18" s="11">
        <f>'[1]Лицевые счета домов свод'!G446</f>
        <v>116.37</v>
      </c>
      <c r="G18" s="11">
        <f>'[1]Лицевые счета домов свод'!H446</f>
        <v>112.97</v>
      </c>
      <c r="H18" s="11">
        <f>'[1]Лицевые счета домов свод'!I446</f>
        <v>0</v>
      </c>
      <c r="I18" s="11">
        <f>'[1]Лицевые счета домов свод'!J446</f>
        <v>751.44</v>
      </c>
      <c r="J18" s="11">
        <f>'[1]Лицевые счета домов свод'!K446</f>
        <v>13.900000000000006</v>
      </c>
      <c r="K18" s="12"/>
    </row>
    <row r="19" spans="1:11" ht="15" hidden="1">
      <c r="A19" s="10"/>
      <c r="B19" s="10"/>
      <c r="C19" s="10"/>
      <c r="D19" s="11">
        <f>'[1]Лицевые счета домов свод'!E447</f>
        <v>2192.62</v>
      </c>
      <c r="E19" s="11">
        <f>'[1]Лицевые счета домов свод'!F447</f>
        <v>-2192.62</v>
      </c>
      <c r="F19" s="11">
        <f>'[1]Лицевые счета домов свод'!G447</f>
        <v>36840.28</v>
      </c>
      <c r="G19" s="11">
        <f>'[1]Лицевые счета домов свод'!H447</f>
        <v>35746.24</v>
      </c>
      <c r="H19" s="11">
        <f>'[1]Лицевые счета домов свод'!I447</f>
        <v>7368.059999999998</v>
      </c>
      <c r="I19" s="11">
        <f>'[1]Лицевые счета домов свод'!J447</f>
        <v>26185.559999999998</v>
      </c>
      <c r="J19" s="11">
        <f>'[1]Лицевые счета домов свод'!K447</f>
        <v>3286.6600000000035</v>
      </c>
      <c r="K19" s="12"/>
    </row>
    <row r="20" spans="1:11" ht="15" hidden="1">
      <c r="A20" s="10"/>
      <c r="B20" s="10"/>
      <c r="C20" s="10"/>
      <c r="D20" s="11">
        <f>'[1]Лицевые счета домов свод'!E448</f>
        <v>1243.54</v>
      </c>
      <c r="E20" s="11">
        <f>'[1]Лицевые счета домов свод'!F448</f>
        <v>-221984.35</v>
      </c>
      <c r="F20" s="11">
        <f>'[1]Лицевые счета домов свод'!G448</f>
        <v>13572.73</v>
      </c>
      <c r="G20" s="11">
        <f>'[1]Лицевые счета домов свод'!H448</f>
        <v>13169.66</v>
      </c>
      <c r="H20" s="15">
        <f>'[1]Лицевые счета домов свод'!I448</f>
        <v>53176.238000000005</v>
      </c>
      <c r="I20" s="15">
        <f>'[1]Лицевые счета домов свод'!J448</f>
        <v>-261990.928</v>
      </c>
      <c r="J20" s="11">
        <f>'[1]Лицевые счета домов свод'!K448</f>
        <v>1646.6100000000006</v>
      </c>
      <c r="K20" s="12"/>
    </row>
    <row r="21" spans="1:11" ht="15" hidden="1">
      <c r="A21" s="10"/>
      <c r="B21" s="10"/>
      <c r="C21" s="10"/>
      <c r="D21" s="11">
        <f>'[1]Лицевые счета домов свод'!E449</f>
        <v>322.81</v>
      </c>
      <c r="E21" s="11">
        <f>'[1]Лицевые счета домов свод'!F449</f>
        <v>-69001.76</v>
      </c>
      <c r="F21" s="11">
        <f>'[1]Лицевые счета домов свод'!G449</f>
        <v>3528.96</v>
      </c>
      <c r="G21" s="11">
        <f>'[1]Лицевые счета домов свод'!H449</f>
        <v>3424.12</v>
      </c>
      <c r="H21" s="11">
        <f>'[1]Лицевые счета домов свод'!I449</f>
        <v>0</v>
      </c>
      <c r="I21" s="11">
        <f>'[1]Лицевые счета домов свод'!J449</f>
        <v>-65577.64</v>
      </c>
      <c r="J21" s="11">
        <f>'[1]Лицевые счета домов свод'!K449</f>
        <v>427.6500000000001</v>
      </c>
      <c r="K21" s="12"/>
    </row>
    <row r="22" spans="1:11" ht="15.75" hidden="1">
      <c r="A22" s="10"/>
      <c r="B22" s="10"/>
      <c r="C22" s="10"/>
      <c r="D22" s="13">
        <f aca="true" t="shared" si="1" ref="D22:J22">SUM(D13:D21)</f>
        <v>15755.910000000002</v>
      </c>
      <c r="E22" s="13">
        <f t="shared" si="1"/>
        <v>-374528.89</v>
      </c>
      <c r="F22" s="13">
        <f t="shared" si="1"/>
        <v>234615.13999999998</v>
      </c>
      <c r="G22" s="13">
        <f t="shared" si="1"/>
        <v>227646.56</v>
      </c>
      <c r="H22" s="16">
        <f t="shared" si="1"/>
        <v>115680.96800000001</v>
      </c>
      <c r="I22" s="16">
        <f t="shared" si="1"/>
        <v>-262563.298</v>
      </c>
      <c r="J22" s="13">
        <f t="shared" si="1"/>
        <v>22724.489999999998</v>
      </c>
      <c r="K22" s="14"/>
    </row>
    <row r="23" spans="1:11" ht="15" hidden="1">
      <c r="A23" s="10"/>
      <c r="B23" s="10"/>
      <c r="C23" s="10"/>
      <c r="D23" s="11">
        <f>'[1]Лицевые счета домов свод'!E451</f>
        <v>6581.54</v>
      </c>
      <c r="E23" s="11">
        <f>'[1]Лицевые счета домов свод'!F451</f>
        <v>-6576.74</v>
      </c>
      <c r="F23" s="11">
        <f>'[1]Лицевые счета домов свод'!G451</f>
        <v>96948</v>
      </c>
      <c r="G23" s="11">
        <f>'[1]Лицевые счета домов свод'!H451</f>
        <v>94068.43</v>
      </c>
      <c r="H23" s="11">
        <f>'[1]Лицевые счета домов свод'!I451</f>
        <v>96948</v>
      </c>
      <c r="I23" s="11">
        <f>'[1]Лицевые счета домов свод'!J451</f>
        <v>-9456.310000000012</v>
      </c>
      <c r="J23" s="11">
        <f>'[1]Лицевые счета домов свод'!K451</f>
        <v>9461.11</v>
      </c>
      <c r="K23" s="12"/>
    </row>
    <row r="24" spans="1:11" ht="15" hidden="1">
      <c r="A24" s="10"/>
      <c r="B24" s="10"/>
      <c r="C24" s="10"/>
      <c r="D24" s="11">
        <f>'[1]Лицевые счета домов свод'!E452</f>
        <v>145.31</v>
      </c>
      <c r="E24" s="11">
        <f>'[1]Лицевые счета домов свод'!F452</f>
        <v>-145.31</v>
      </c>
      <c r="F24" s="11">
        <f>'[1]Лицевые счета домов свод'!G452</f>
        <v>2933.1</v>
      </c>
      <c r="G24" s="11">
        <f>'[1]Лицевые счета домов свод'!H452</f>
        <v>2836.23</v>
      </c>
      <c r="H24" s="11">
        <f>'[1]Лицевые счета домов свод'!I452</f>
        <v>2933.1</v>
      </c>
      <c r="I24" s="11">
        <f>'[1]Лицевые счета домов свод'!J452</f>
        <v>-242.17999999999984</v>
      </c>
      <c r="J24" s="11">
        <f>'[1]Лицевые счета домов свод'!K452</f>
        <v>242.17999999999984</v>
      </c>
      <c r="K24" s="12"/>
    </row>
    <row r="25" spans="1:11" ht="15" hidden="1">
      <c r="A25" s="10"/>
      <c r="B25" s="10"/>
      <c r="C25" s="10"/>
      <c r="D25" s="11">
        <f>'[1]Лицевые счета домов свод'!E453</f>
        <v>3443.31</v>
      </c>
      <c r="E25" s="11">
        <f>'[1]Лицевые счета домов свод'!F453</f>
        <v>-3443.31</v>
      </c>
      <c r="F25" s="11">
        <f>'[1]Лицевые счета домов свод'!G453</f>
        <v>50124.729999999996</v>
      </c>
      <c r="G25" s="11">
        <f>'[1]Лицевые счета домов свод'!H453</f>
        <v>51273.77000000001</v>
      </c>
      <c r="H25" s="11">
        <f>'[1]Лицевые счета домов свод'!I453</f>
        <v>50124.729999999996</v>
      </c>
      <c r="I25" s="11">
        <f>'[1]Лицевые счета домов свод'!J453</f>
        <v>-2294.2699999999822</v>
      </c>
      <c r="J25" s="11">
        <f>'[1]Лицевые счета домов свод'!K453</f>
        <v>2294.2699999999822</v>
      </c>
      <c r="K25" s="12"/>
    </row>
    <row r="26" spans="1:11" ht="15" hidden="1">
      <c r="A26" s="10"/>
      <c r="B26" s="10"/>
      <c r="C26" s="10"/>
      <c r="D26" s="11">
        <f>'[1]Лицевые счета домов свод'!E454</f>
        <v>98678</v>
      </c>
      <c r="E26" s="11">
        <f>'[1]Лицевые счета домов свод'!F454</f>
        <v>-98678</v>
      </c>
      <c r="F26" s="11">
        <f>'[1]Лицевые счета домов свод'!G454</f>
        <v>580659.74</v>
      </c>
      <c r="G26" s="11">
        <f>'[1]Лицевые счета домов свод'!H454</f>
        <v>639067.51</v>
      </c>
      <c r="H26" s="11">
        <f>'[1]Лицевые счета домов свод'!I454</f>
        <v>580659.74</v>
      </c>
      <c r="I26" s="11">
        <f>'[1]Лицевые счета домов свод'!J454</f>
        <v>-40270.22999999998</v>
      </c>
      <c r="J26" s="15">
        <f>'[1]Лицевые счета домов свод'!K454</f>
        <v>40270.22999999998</v>
      </c>
      <c r="K26" s="12"/>
    </row>
    <row r="27" spans="1:11" ht="15" hidden="1">
      <c r="A27" s="10"/>
      <c r="B27" s="10"/>
      <c r="C27" s="10"/>
      <c r="D27" s="11">
        <f>'[1]Лицевые счета домов свод'!E455</f>
        <v>913.01</v>
      </c>
      <c r="E27" s="11">
        <f>'[1]Лицевые счета домов свод'!F455</f>
        <v>-913.01</v>
      </c>
      <c r="F27" s="11">
        <f>'[1]Лицевые счета домов свод'!G455</f>
        <v>13573.439999999999</v>
      </c>
      <c r="G27" s="11">
        <f>'[1]Лицевые счета домов свод'!H455</f>
        <v>13170.269999999999</v>
      </c>
      <c r="H27" s="11">
        <f>'[1]Лицевые счета домов свод'!I455</f>
        <v>13573.439999999999</v>
      </c>
      <c r="I27" s="11">
        <f>'[1]Лицевые счета домов свод'!J455</f>
        <v>-1316.1800000000003</v>
      </c>
      <c r="J27" s="11">
        <f>'[1]Лицевые счета домов свод'!K455</f>
        <v>1316.1800000000003</v>
      </c>
      <c r="K27" s="12"/>
    </row>
    <row r="28" spans="1:11" ht="15" hidden="1">
      <c r="A28" s="10"/>
      <c r="B28" s="10"/>
      <c r="C28" s="10"/>
      <c r="D28" s="11">
        <f>'[1]Лицевые счета домов свод'!E456</f>
        <v>4941.4</v>
      </c>
      <c r="E28" s="11">
        <f>'[1]Лицевые счета домов свод'!F456</f>
        <v>-4941.4</v>
      </c>
      <c r="F28" s="11">
        <f>'[1]Лицевые счета домов свод'!G456</f>
        <v>96365.94</v>
      </c>
      <c r="G28" s="11">
        <f>'[1]Лицевые счета домов свод'!H456</f>
        <v>90655.25</v>
      </c>
      <c r="H28" s="11">
        <f>'[1]Лицевые счета домов свод'!I456</f>
        <v>96365.94</v>
      </c>
      <c r="I28" s="11">
        <f>'[1]Лицевые счета домов свод'!J456</f>
        <v>-10652.089999999997</v>
      </c>
      <c r="J28" s="11">
        <f>'[1]Лицевые счета домов свод'!K456</f>
        <v>10652.089999999997</v>
      </c>
      <c r="K28" s="12"/>
    </row>
    <row r="29" spans="1:11" ht="15" hidden="1">
      <c r="A29" s="10"/>
      <c r="B29" s="10"/>
      <c r="C29" s="10"/>
      <c r="D29" s="11">
        <f>'[1]Лицевые счета домов свод'!E457</f>
        <v>6581.54</v>
      </c>
      <c r="E29" s="11">
        <f>'[1]Лицевые счета домов свод'!F457</f>
        <v>-6581.54</v>
      </c>
      <c r="F29" s="11">
        <f>'[1]Лицевые счета домов свод'!G457</f>
        <v>96948</v>
      </c>
      <c r="G29" s="11">
        <f>'[1]Лицевые счета домов свод'!H457</f>
        <v>94068.43</v>
      </c>
      <c r="H29" s="11">
        <f>'[1]Лицевые счета домов свод'!I457</f>
        <v>96948</v>
      </c>
      <c r="I29" s="11">
        <f>'[1]Лицевые счета домов свод'!J457</f>
        <v>-9461.11</v>
      </c>
      <c r="J29" s="11">
        <f>'[1]Лицевые счета домов свод'!K457</f>
        <v>9461.11</v>
      </c>
      <c r="K29" s="12"/>
    </row>
    <row r="30" spans="1:11" ht="15" hidden="1">
      <c r="A30" s="10"/>
      <c r="B30" s="10"/>
      <c r="C30" s="10"/>
      <c r="D30" s="11">
        <f>'[1]Лицевые счета домов свод'!E458</f>
        <v>5718.42</v>
      </c>
      <c r="E30" s="11">
        <f>'[1]Лицевые счета домов свод'!F458</f>
        <v>-5718.42</v>
      </c>
      <c r="F30" s="11">
        <f>'[1]Лицевые счета домов свод'!G458</f>
        <v>84538.32</v>
      </c>
      <c r="G30" s="11">
        <f>'[1]Лицевые счета домов свод'!H458</f>
        <v>82027.39</v>
      </c>
      <c r="H30" s="11">
        <f>'[1]Лицевые счета домов свод'!I458</f>
        <v>84538.32</v>
      </c>
      <c r="I30" s="11">
        <f>'[1]Лицевые счета домов свод'!J458</f>
        <v>-8229.350000000006</v>
      </c>
      <c r="J30" s="11">
        <f>'[1]Лицевые счета домов свод'!K458</f>
        <v>8229.350000000006</v>
      </c>
      <c r="K30" s="12"/>
    </row>
    <row r="31" spans="1:11" ht="15" hidden="1">
      <c r="A31" s="10"/>
      <c r="B31" s="10"/>
      <c r="C31" s="10"/>
      <c r="D31" s="11">
        <f>'[1]Лицевые счета домов свод'!E459</f>
        <v>2358.47</v>
      </c>
      <c r="E31" s="11">
        <f>'[1]Лицевые счета домов свод'!F459</f>
        <v>-2358.47</v>
      </c>
      <c r="F31" s="11">
        <f>'[1]Лицевые счета домов свод'!G459</f>
        <v>39361.56</v>
      </c>
      <c r="G31" s="11">
        <f>'[1]Лицевые счета домов свод'!H459</f>
        <v>38029.25</v>
      </c>
      <c r="H31" s="11">
        <f>'[1]Лицевые счета домов свод'!I459</f>
        <v>39361.56</v>
      </c>
      <c r="I31" s="11">
        <f>'[1]Лицевые счета домов свод'!J459</f>
        <v>-3690.779999999999</v>
      </c>
      <c r="J31" s="11">
        <f>'[1]Лицевые счета домов свод'!K459</f>
        <v>3690.779999999999</v>
      </c>
      <c r="K31" s="12"/>
    </row>
    <row r="32" spans="1:11" ht="15.75" customHeight="1">
      <c r="A32" s="5"/>
      <c r="B32" s="48" t="s">
        <v>16</v>
      </c>
      <c r="C32" s="48"/>
      <c r="D32" s="17">
        <f aca="true" t="shared" si="2" ref="D32:J32">SUM(D23:D31)+D12+D22</f>
        <v>157853.15</v>
      </c>
      <c r="E32" s="17">
        <f t="shared" si="2"/>
        <v>-17480.439999999944</v>
      </c>
      <c r="F32" s="17">
        <f t="shared" si="2"/>
        <v>1518831.17</v>
      </c>
      <c r="G32" s="17">
        <f t="shared" si="2"/>
        <v>1564007</v>
      </c>
      <c r="H32" s="18">
        <f t="shared" si="2"/>
        <v>1442319.4980000001</v>
      </c>
      <c r="I32" s="18">
        <f t="shared" si="2"/>
        <v>104207.06199999998</v>
      </c>
      <c r="J32" s="18">
        <f t="shared" si="2"/>
        <v>112677.31999999995</v>
      </c>
      <c r="K32" s="19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="80" zoomScaleNormal="80" zoomScalePageLayoutView="0" workbookViewId="0" topLeftCell="A1">
      <selection activeCell="H38" sqref="H38"/>
    </sheetView>
  </sheetViews>
  <sheetFormatPr defaultColWidth="11.57421875" defaultRowHeight="12.75"/>
  <cols>
    <col min="1" max="1" width="8.00390625" style="0" customWidth="1"/>
    <col min="2" max="2" width="57.57421875" style="20" customWidth="1"/>
    <col min="3" max="3" width="37.00390625" style="0" customWidth="1"/>
    <col min="4" max="4" width="44.421875" style="0" customWidth="1"/>
  </cols>
  <sheetData>
    <row r="1" spans="1:4" s="21" customFormat="1" ht="27" customHeight="1">
      <c r="A1" s="49" t="s">
        <v>17</v>
      </c>
      <c r="B1" s="49"/>
      <c r="C1" s="49"/>
      <c r="D1" s="49"/>
    </row>
    <row r="2" spans="1:4" s="21" customFormat="1" ht="27" customHeight="1">
      <c r="A2" s="22" t="s">
        <v>1</v>
      </c>
      <c r="B2" s="22" t="s">
        <v>18</v>
      </c>
      <c r="C2" s="23" t="s">
        <v>2</v>
      </c>
      <c r="D2" s="22" t="s">
        <v>19</v>
      </c>
    </row>
    <row r="3" spans="1:4" s="21" customFormat="1" ht="27" customHeight="1">
      <c r="A3" s="24">
        <v>1</v>
      </c>
      <c r="B3" s="25" t="s">
        <v>20</v>
      </c>
      <c r="C3" s="24" t="s">
        <v>21</v>
      </c>
      <c r="D3" s="25" t="s">
        <v>22</v>
      </c>
    </row>
    <row r="4" spans="1:4" s="21" customFormat="1" ht="27" customHeight="1">
      <c r="A4" s="50" t="s">
        <v>23</v>
      </c>
      <c r="B4" s="50"/>
      <c r="C4" s="50"/>
      <c r="D4" s="50"/>
    </row>
    <row r="5" spans="1:4" s="21" customFormat="1" ht="27" customHeight="1">
      <c r="A5" s="22" t="s">
        <v>1</v>
      </c>
      <c r="B5" s="22" t="s">
        <v>18</v>
      </c>
      <c r="C5" s="23" t="s">
        <v>2</v>
      </c>
      <c r="D5" s="22" t="s">
        <v>19</v>
      </c>
    </row>
    <row r="6" spans="1:4" s="21" customFormat="1" ht="44.25" customHeight="1">
      <c r="A6" s="24">
        <v>1</v>
      </c>
      <c r="B6" s="26" t="s">
        <v>24</v>
      </c>
      <c r="C6" s="24" t="s">
        <v>25</v>
      </c>
      <c r="D6" s="26"/>
    </row>
    <row r="7" spans="1:4" s="21" customFormat="1" ht="27" customHeight="1">
      <c r="A7" s="50" t="s">
        <v>26</v>
      </c>
      <c r="B7" s="50"/>
      <c r="C7" s="50"/>
      <c r="D7" s="50"/>
    </row>
    <row r="8" spans="1:4" s="21" customFormat="1" ht="27" customHeight="1">
      <c r="A8" s="22" t="s">
        <v>1</v>
      </c>
      <c r="B8" s="22" t="s">
        <v>18</v>
      </c>
      <c r="C8" s="23" t="s">
        <v>2</v>
      </c>
      <c r="D8" s="23" t="s">
        <v>19</v>
      </c>
    </row>
    <row r="9" spans="1:4" s="21" customFormat="1" ht="27" customHeight="1">
      <c r="A9" s="24">
        <v>1</v>
      </c>
      <c r="B9" s="26" t="s">
        <v>27</v>
      </c>
      <c r="C9" s="24" t="s">
        <v>28</v>
      </c>
      <c r="D9" s="24" t="s">
        <v>29</v>
      </c>
    </row>
    <row r="10" spans="1:4" s="21" customFormat="1" ht="27" customHeight="1">
      <c r="A10" s="24">
        <v>2</v>
      </c>
      <c r="B10" s="26" t="s">
        <v>30</v>
      </c>
      <c r="C10" s="24" t="s">
        <v>28</v>
      </c>
      <c r="D10" s="24" t="s">
        <v>31</v>
      </c>
    </row>
    <row r="11" spans="1:4" s="21" customFormat="1" ht="27" customHeight="1">
      <c r="A11" s="24">
        <v>3</v>
      </c>
      <c r="B11" s="26" t="s">
        <v>32</v>
      </c>
      <c r="C11" s="27" t="s">
        <v>25</v>
      </c>
      <c r="D11" s="25"/>
    </row>
    <row r="12" spans="1:4" s="21" customFormat="1" ht="27" customHeight="1">
      <c r="A12" s="24">
        <v>4</v>
      </c>
      <c r="B12" s="26" t="s">
        <v>33</v>
      </c>
      <c r="C12" s="27" t="s">
        <v>25</v>
      </c>
      <c r="D12" s="25" t="s">
        <v>34</v>
      </c>
    </row>
    <row r="13" spans="1:4" s="21" customFormat="1" ht="27" customHeight="1">
      <c r="A13" s="50" t="s">
        <v>35</v>
      </c>
      <c r="B13" s="50"/>
      <c r="C13" s="50"/>
      <c r="D13" s="50"/>
    </row>
    <row r="14" spans="1:4" s="21" customFormat="1" ht="27" customHeight="1">
      <c r="A14" s="22" t="s">
        <v>1</v>
      </c>
      <c r="B14" s="22" t="s">
        <v>18</v>
      </c>
      <c r="C14" s="23" t="s">
        <v>2</v>
      </c>
      <c r="D14" s="23" t="s">
        <v>19</v>
      </c>
    </row>
    <row r="15" spans="1:4" s="21" customFormat="1" ht="27" customHeight="1">
      <c r="A15" s="24">
        <v>1</v>
      </c>
      <c r="B15" s="26" t="s">
        <v>36</v>
      </c>
      <c r="C15" s="24" t="s">
        <v>28</v>
      </c>
      <c r="D15" s="24" t="s">
        <v>37</v>
      </c>
    </row>
    <row r="16" spans="1:4" s="21" customFormat="1" ht="40.5" customHeight="1">
      <c r="A16" s="24">
        <v>2</v>
      </c>
      <c r="B16" s="26" t="s">
        <v>38</v>
      </c>
      <c r="C16" s="24" t="s">
        <v>21</v>
      </c>
      <c r="D16" s="26" t="s">
        <v>39</v>
      </c>
    </row>
    <row r="17" spans="1:4" s="21" customFormat="1" ht="27" customHeight="1">
      <c r="A17" s="49" t="s">
        <v>40</v>
      </c>
      <c r="B17" s="49"/>
      <c r="C17" s="49"/>
      <c r="D17" s="49"/>
    </row>
    <row r="18" spans="1:4" s="21" customFormat="1" ht="27" customHeight="1">
      <c r="A18" s="22" t="s">
        <v>1</v>
      </c>
      <c r="B18" s="22" t="s">
        <v>18</v>
      </c>
      <c r="C18" s="23" t="s">
        <v>2</v>
      </c>
      <c r="D18" s="23" t="s">
        <v>19</v>
      </c>
    </row>
    <row r="19" spans="1:4" s="21" customFormat="1" ht="34.5" customHeight="1">
      <c r="A19" s="24">
        <v>1</v>
      </c>
      <c r="B19" s="26" t="s">
        <v>38</v>
      </c>
      <c r="C19" s="24" t="s">
        <v>25</v>
      </c>
      <c r="D19" s="26" t="s">
        <v>41</v>
      </c>
    </row>
    <row r="20" spans="1:4" s="21" customFormat="1" ht="27" customHeight="1">
      <c r="A20" s="24">
        <v>2</v>
      </c>
      <c r="B20" s="26" t="s">
        <v>42</v>
      </c>
      <c r="C20" s="24" t="s">
        <v>25</v>
      </c>
      <c r="D20" s="26" t="s">
        <v>43</v>
      </c>
    </row>
    <row r="21" spans="1:4" s="21" customFormat="1" ht="27" customHeight="1">
      <c r="A21" s="50" t="s">
        <v>44</v>
      </c>
      <c r="B21" s="50"/>
      <c r="C21" s="50"/>
      <c r="D21" s="50"/>
    </row>
    <row r="22" spans="1:4" s="21" customFormat="1" ht="27" customHeight="1">
      <c r="A22" s="22" t="s">
        <v>1</v>
      </c>
      <c r="B22" s="22" t="s">
        <v>18</v>
      </c>
      <c r="C22" s="23" t="s">
        <v>2</v>
      </c>
      <c r="D22" s="23" t="s">
        <v>19</v>
      </c>
    </row>
    <row r="23" spans="1:4" s="21" customFormat="1" ht="27" customHeight="1">
      <c r="A23" s="24">
        <v>1</v>
      </c>
      <c r="B23" s="26" t="s">
        <v>45</v>
      </c>
      <c r="C23" s="24" t="s">
        <v>28</v>
      </c>
      <c r="D23" s="24" t="s">
        <v>46</v>
      </c>
    </row>
    <row r="24" spans="1:4" s="21" customFormat="1" ht="27" customHeight="1">
      <c r="A24" s="24">
        <v>2</v>
      </c>
      <c r="B24" s="26" t="s">
        <v>47</v>
      </c>
      <c r="C24" s="24" t="s">
        <v>28</v>
      </c>
      <c r="D24" s="24" t="s">
        <v>48</v>
      </c>
    </row>
    <row r="25" spans="1:4" s="21" customFormat="1" ht="57.75" customHeight="1">
      <c r="A25" s="24">
        <v>3</v>
      </c>
      <c r="B25" s="26" t="s">
        <v>49</v>
      </c>
      <c r="C25" s="28" t="s">
        <v>25</v>
      </c>
      <c r="D25" s="26" t="s">
        <v>50</v>
      </c>
    </row>
    <row r="26" spans="1:4" s="21" customFormat="1" ht="27" customHeight="1">
      <c r="A26" s="50" t="s">
        <v>51</v>
      </c>
      <c r="B26" s="50"/>
      <c r="C26" s="50"/>
      <c r="D26" s="50"/>
    </row>
    <row r="27" spans="1:4" s="21" customFormat="1" ht="27" customHeight="1">
      <c r="A27" s="22" t="s">
        <v>1</v>
      </c>
      <c r="B27" s="22" t="s">
        <v>18</v>
      </c>
      <c r="C27" s="23" t="s">
        <v>2</v>
      </c>
      <c r="D27" s="23" t="s">
        <v>19</v>
      </c>
    </row>
    <row r="28" spans="1:4" s="21" customFormat="1" ht="40.5" customHeight="1">
      <c r="A28" s="24">
        <v>1</v>
      </c>
      <c r="B28" s="25" t="s">
        <v>52</v>
      </c>
      <c r="C28" s="26" t="s">
        <v>53</v>
      </c>
      <c r="D28" s="27" t="s">
        <v>54</v>
      </c>
    </row>
    <row r="29" spans="1:4" s="21" customFormat="1" ht="40.5" customHeight="1">
      <c r="A29" s="24">
        <v>2</v>
      </c>
      <c r="B29" s="29" t="s">
        <v>55</v>
      </c>
      <c r="C29" s="26" t="s">
        <v>53</v>
      </c>
      <c r="D29" s="25"/>
    </row>
    <row r="30" spans="1:4" s="21" customFormat="1" ht="42.75" customHeight="1">
      <c r="A30" s="24">
        <v>3</v>
      </c>
      <c r="B30" s="26" t="s">
        <v>56</v>
      </c>
      <c r="C30" s="28" t="s">
        <v>25</v>
      </c>
      <c r="D30" s="26"/>
    </row>
    <row r="31" spans="1:4" s="21" customFormat="1" ht="27" customHeight="1">
      <c r="A31" s="50" t="s">
        <v>57</v>
      </c>
      <c r="B31" s="50"/>
      <c r="C31" s="50"/>
      <c r="D31" s="50"/>
    </row>
    <row r="32" spans="1:4" s="21" customFormat="1" ht="27" customHeight="1">
      <c r="A32" s="22" t="s">
        <v>1</v>
      </c>
      <c r="B32" s="22" t="s">
        <v>18</v>
      </c>
      <c r="C32" s="23" t="s">
        <v>2</v>
      </c>
      <c r="D32" s="23" t="s">
        <v>19</v>
      </c>
    </row>
    <row r="33" spans="1:4" s="21" customFormat="1" ht="38.25" customHeight="1">
      <c r="A33" s="24">
        <v>1</v>
      </c>
      <c r="B33" s="26" t="s">
        <v>58</v>
      </c>
      <c r="C33" s="30" t="s">
        <v>25</v>
      </c>
      <c r="D33" s="26"/>
    </row>
    <row r="34" spans="1:4" s="21" customFormat="1" ht="27" customHeight="1">
      <c r="A34" s="24">
        <v>2</v>
      </c>
      <c r="B34" s="26" t="s">
        <v>59</v>
      </c>
      <c r="C34" s="31" t="s">
        <v>25</v>
      </c>
      <c r="D34" s="26" t="s">
        <v>60</v>
      </c>
    </row>
    <row r="35" spans="1:4" s="21" customFormat="1" ht="27" customHeight="1">
      <c r="A35" s="24">
        <v>3</v>
      </c>
      <c r="B35" s="26" t="s">
        <v>61</v>
      </c>
      <c r="C35" s="28" t="s">
        <v>25</v>
      </c>
      <c r="D35" s="26" t="s">
        <v>62</v>
      </c>
    </row>
    <row r="36" spans="1:4" s="21" customFormat="1" ht="27" customHeight="1">
      <c r="A36" s="24">
        <v>4</v>
      </c>
      <c r="B36" s="25" t="s">
        <v>63</v>
      </c>
      <c r="C36" s="28" t="s">
        <v>25</v>
      </c>
      <c r="D36" s="32" t="s">
        <v>64</v>
      </c>
    </row>
    <row r="37" spans="1:4" s="21" customFormat="1" ht="35.25" customHeight="1">
      <c r="A37" s="24">
        <v>5</v>
      </c>
      <c r="B37" s="25" t="s">
        <v>65</v>
      </c>
      <c r="C37" s="28" t="s">
        <v>21</v>
      </c>
      <c r="D37" s="32" t="s">
        <v>66</v>
      </c>
    </row>
    <row r="38" spans="1:4" s="21" customFormat="1" ht="50.25" customHeight="1">
      <c r="A38" s="24">
        <v>6</v>
      </c>
      <c r="B38" s="26" t="s">
        <v>67</v>
      </c>
      <c r="C38" s="24" t="s">
        <v>28</v>
      </c>
      <c r="D38" s="24"/>
    </row>
    <row r="39" spans="1:4" s="21" customFormat="1" ht="27" customHeight="1">
      <c r="A39" s="50" t="s">
        <v>68</v>
      </c>
      <c r="B39" s="50"/>
      <c r="C39" s="50"/>
      <c r="D39" s="50"/>
    </row>
    <row r="40" spans="1:4" s="21" customFormat="1" ht="27" customHeight="1">
      <c r="A40" s="22" t="s">
        <v>1</v>
      </c>
      <c r="B40" s="22" t="s">
        <v>18</v>
      </c>
      <c r="C40" s="23" t="s">
        <v>2</v>
      </c>
      <c r="D40" s="23" t="s">
        <v>19</v>
      </c>
    </row>
    <row r="41" spans="1:4" s="21" customFormat="1" ht="27" customHeight="1">
      <c r="A41" s="24">
        <v>1</v>
      </c>
      <c r="B41" s="26" t="s">
        <v>69</v>
      </c>
      <c r="C41" s="24" t="s">
        <v>28</v>
      </c>
      <c r="D41" s="33" t="s">
        <v>70</v>
      </c>
    </row>
    <row r="42" spans="1:4" s="21" customFormat="1" ht="27" customHeight="1">
      <c r="A42" s="24">
        <v>2</v>
      </c>
      <c r="B42" s="26" t="s">
        <v>71</v>
      </c>
      <c r="C42" s="24" t="s">
        <v>25</v>
      </c>
      <c r="D42" s="24"/>
    </row>
    <row r="43" spans="1:4" s="21" customFormat="1" ht="27" customHeight="1">
      <c r="A43" s="51" t="s">
        <v>72</v>
      </c>
      <c r="B43" s="51"/>
      <c r="C43" s="51"/>
      <c r="D43" s="51"/>
    </row>
    <row r="44" spans="1:4" s="21" customFormat="1" ht="27" customHeight="1">
      <c r="A44" s="22" t="s">
        <v>1</v>
      </c>
      <c r="B44" s="22" t="s">
        <v>18</v>
      </c>
      <c r="C44" s="23" t="s">
        <v>2</v>
      </c>
      <c r="D44" s="23" t="s">
        <v>19</v>
      </c>
    </row>
    <row r="45" spans="1:4" s="21" customFormat="1" ht="36" customHeight="1">
      <c r="A45" s="24">
        <v>1</v>
      </c>
      <c r="B45" s="26" t="s">
        <v>73</v>
      </c>
      <c r="C45" s="24" t="s">
        <v>25</v>
      </c>
      <c r="D45" s="24"/>
    </row>
    <row r="46" spans="1:4" s="21" customFormat="1" ht="43.5" customHeight="1">
      <c r="A46" s="24">
        <v>2</v>
      </c>
      <c r="B46" s="26" t="s">
        <v>74</v>
      </c>
      <c r="C46" s="24" t="s">
        <v>25</v>
      </c>
      <c r="D46" s="24"/>
    </row>
    <row r="47" s="21" customFormat="1" ht="27" customHeight="1">
      <c r="B47" s="34"/>
    </row>
  </sheetData>
  <sheetProtection selectLockedCells="1" selectUnlockedCells="1"/>
  <mergeCells count="10">
    <mergeCell ref="A26:D26"/>
    <mergeCell ref="A31:D31"/>
    <mergeCell ref="A39:D39"/>
    <mergeCell ref="A43:D43"/>
    <mergeCell ref="A1:D1"/>
    <mergeCell ref="A4:D4"/>
    <mergeCell ref="A7:D7"/>
    <mergeCell ref="A13:D13"/>
    <mergeCell ref="A17:D17"/>
    <mergeCell ref="A21:D21"/>
  </mergeCells>
  <printOptions/>
  <pageMargins left="0.7" right="0.7" top="0.75" bottom="0.75" header="0.3" footer="0.3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59"/>
  <sheetViews>
    <sheetView zoomScale="80" zoomScaleNormal="80" zoomScalePageLayoutView="0" workbookViewId="0" topLeftCell="A1">
      <selection activeCell="B24" sqref="B24"/>
    </sheetView>
  </sheetViews>
  <sheetFormatPr defaultColWidth="11.57421875" defaultRowHeight="12.75"/>
  <cols>
    <col min="1" max="1" width="9.7109375" style="0" customWidth="1"/>
    <col min="2" max="2" width="56.57421875" style="20" customWidth="1"/>
    <col min="3" max="3" width="48.140625" style="0" customWidth="1"/>
    <col min="4" max="4" width="34.7109375" style="35" customWidth="1"/>
  </cols>
  <sheetData>
    <row r="2" spans="1:4" s="21" customFormat="1" ht="27" customHeight="1">
      <c r="A2" s="49" t="s">
        <v>75</v>
      </c>
      <c r="B2" s="49"/>
      <c r="C2" s="49"/>
      <c r="D2" s="49"/>
    </row>
    <row r="3" spans="1:4" s="21" customFormat="1" ht="27" customHeight="1">
      <c r="A3" s="22" t="s">
        <v>1</v>
      </c>
      <c r="B3" s="22" t="s">
        <v>18</v>
      </c>
      <c r="C3" s="23" t="s">
        <v>2</v>
      </c>
      <c r="D3" s="22" t="s">
        <v>19</v>
      </c>
    </row>
    <row r="4" spans="1:4" s="21" customFormat="1" ht="27" customHeight="1">
      <c r="A4" s="24">
        <v>1</v>
      </c>
      <c r="B4" s="26" t="s">
        <v>76</v>
      </c>
      <c r="C4" s="31" t="s">
        <v>21</v>
      </c>
      <c r="D4" s="26"/>
    </row>
    <row r="5" spans="1:4" s="21" customFormat="1" ht="27" customHeight="1">
      <c r="A5" s="24">
        <v>2</v>
      </c>
      <c r="B5" s="26" t="s">
        <v>77</v>
      </c>
      <c r="C5" s="24" t="s">
        <v>21</v>
      </c>
      <c r="D5" s="26"/>
    </row>
    <row r="6" spans="1:4" s="21" customFormat="1" ht="35.25" customHeight="1">
      <c r="A6" s="24">
        <v>3</v>
      </c>
      <c r="B6" s="26" t="s">
        <v>78</v>
      </c>
      <c r="C6" s="24" t="s">
        <v>21</v>
      </c>
      <c r="D6" s="25"/>
    </row>
    <row r="7" spans="1:4" s="21" customFormat="1" ht="27" customHeight="1">
      <c r="A7" s="49" t="s">
        <v>17</v>
      </c>
      <c r="B7" s="49"/>
      <c r="C7" s="49"/>
      <c r="D7" s="49"/>
    </row>
    <row r="8" spans="1:4" s="21" customFormat="1" ht="27" customHeight="1">
      <c r="A8" s="22" t="s">
        <v>1</v>
      </c>
      <c r="B8" s="22" t="s">
        <v>18</v>
      </c>
      <c r="C8" s="23" t="s">
        <v>2</v>
      </c>
      <c r="D8" s="22" t="s">
        <v>19</v>
      </c>
    </row>
    <row r="9" spans="1:4" s="21" customFormat="1" ht="27" customHeight="1">
      <c r="A9" s="24">
        <v>1</v>
      </c>
      <c r="B9" s="26" t="s">
        <v>79</v>
      </c>
      <c r="C9" s="24" t="s">
        <v>21</v>
      </c>
      <c r="D9" s="26"/>
    </row>
    <row r="10" spans="1:4" s="21" customFormat="1" ht="27" customHeight="1">
      <c r="A10" s="24">
        <v>2</v>
      </c>
      <c r="B10" s="26" t="s">
        <v>77</v>
      </c>
      <c r="C10" s="24" t="s">
        <v>21</v>
      </c>
      <c r="D10" s="26"/>
    </row>
    <row r="11" spans="1:4" s="21" customFormat="1" ht="42.75" customHeight="1">
      <c r="A11" s="24">
        <v>3</v>
      </c>
      <c r="B11" s="26" t="s">
        <v>78</v>
      </c>
      <c r="C11" s="24" t="s">
        <v>21</v>
      </c>
      <c r="D11" s="25"/>
    </row>
    <row r="12" spans="1:4" s="21" customFormat="1" ht="27" customHeight="1">
      <c r="A12" s="50" t="s">
        <v>23</v>
      </c>
      <c r="B12" s="50"/>
      <c r="C12" s="50"/>
      <c r="D12" s="50"/>
    </row>
    <row r="13" spans="1:4" s="21" customFormat="1" ht="27" customHeight="1">
      <c r="A13" s="22" t="s">
        <v>1</v>
      </c>
      <c r="B13" s="22" t="s">
        <v>18</v>
      </c>
      <c r="C13" s="23" t="s">
        <v>2</v>
      </c>
      <c r="D13" s="22" t="s">
        <v>19</v>
      </c>
    </row>
    <row r="14" spans="1:4" s="21" customFormat="1" ht="27" customHeight="1">
      <c r="A14" s="24">
        <v>1</v>
      </c>
      <c r="B14" s="26" t="s">
        <v>77</v>
      </c>
      <c r="C14" s="24" t="s">
        <v>21</v>
      </c>
      <c r="D14" s="26"/>
    </row>
    <row r="15" spans="1:4" s="21" customFormat="1" ht="39" customHeight="1">
      <c r="A15" s="24">
        <v>2</v>
      </c>
      <c r="B15" s="26" t="s">
        <v>78</v>
      </c>
      <c r="C15" s="24" t="s">
        <v>21</v>
      </c>
      <c r="D15" s="25"/>
    </row>
    <row r="16" spans="1:4" s="21" customFormat="1" ht="27" customHeight="1">
      <c r="A16" s="50" t="s">
        <v>26</v>
      </c>
      <c r="B16" s="50"/>
      <c r="C16" s="50"/>
      <c r="D16" s="50"/>
    </row>
    <row r="17" spans="1:4" s="21" customFormat="1" ht="27" customHeight="1">
      <c r="A17" s="22" t="s">
        <v>1</v>
      </c>
      <c r="B17" s="22" t="s">
        <v>18</v>
      </c>
      <c r="C17" s="23" t="s">
        <v>2</v>
      </c>
      <c r="D17" s="22" t="s">
        <v>19</v>
      </c>
    </row>
    <row r="18" spans="1:4" s="21" customFormat="1" ht="27" customHeight="1">
      <c r="A18" s="27">
        <v>1</v>
      </c>
      <c r="B18" s="26" t="s">
        <v>77</v>
      </c>
      <c r="C18" s="24" t="s">
        <v>21</v>
      </c>
      <c r="D18" s="26"/>
    </row>
    <row r="19" spans="1:4" s="21" customFormat="1" ht="39" customHeight="1">
      <c r="A19" s="27">
        <v>2</v>
      </c>
      <c r="B19" s="26" t="s">
        <v>78</v>
      </c>
      <c r="C19" s="24" t="s">
        <v>21</v>
      </c>
      <c r="D19" s="25"/>
    </row>
    <row r="20" spans="1:4" s="21" customFormat="1" ht="27" customHeight="1">
      <c r="A20" s="27">
        <v>3</v>
      </c>
      <c r="B20" s="25" t="s">
        <v>80</v>
      </c>
      <c r="C20" s="27" t="s">
        <v>25</v>
      </c>
      <c r="D20" s="25"/>
    </row>
    <row r="21" spans="1:4" s="21" customFormat="1" ht="27" customHeight="1">
      <c r="A21" s="27">
        <v>4</v>
      </c>
      <c r="B21" s="26" t="s">
        <v>81</v>
      </c>
      <c r="C21" s="27" t="s">
        <v>25</v>
      </c>
      <c r="D21" s="25"/>
    </row>
    <row r="22" spans="1:4" s="21" customFormat="1" ht="27" customHeight="1">
      <c r="A22" s="50" t="s">
        <v>35</v>
      </c>
      <c r="B22" s="50"/>
      <c r="C22" s="50"/>
      <c r="D22" s="50"/>
    </row>
    <row r="23" spans="1:4" s="21" customFormat="1" ht="27" customHeight="1">
      <c r="A23" s="22" t="s">
        <v>1</v>
      </c>
      <c r="B23" s="22" t="s">
        <v>18</v>
      </c>
      <c r="C23" s="23" t="s">
        <v>2</v>
      </c>
      <c r="D23" s="22" t="s">
        <v>19</v>
      </c>
    </row>
    <row r="24" spans="1:4" s="21" customFormat="1" ht="27" customHeight="1">
      <c r="A24" s="24">
        <v>1</v>
      </c>
      <c r="B24" s="26" t="s">
        <v>77</v>
      </c>
      <c r="C24" s="24" t="s">
        <v>21</v>
      </c>
      <c r="D24" s="26"/>
    </row>
    <row r="25" spans="1:4" s="21" customFormat="1" ht="39" customHeight="1">
      <c r="A25" s="24">
        <v>2</v>
      </c>
      <c r="B25" s="26" t="s">
        <v>78</v>
      </c>
      <c r="C25" s="24" t="s">
        <v>21</v>
      </c>
      <c r="D25" s="26"/>
    </row>
    <row r="26" spans="1:4" s="21" customFormat="1" ht="27" customHeight="1">
      <c r="A26" s="24">
        <v>3</v>
      </c>
      <c r="B26" s="26" t="s">
        <v>82</v>
      </c>
      <c r="C26" s="24" t="s">
        <v>21</v>
      </c>
      <c r="D26" s="26"/>
    </row>
    <row r="27" spans="1:4" s="21" customFormat="1" ht="27" customHeight="1">
      <c r="A27" s="49" t="s">
        <v>83</v>
      </c>
      <c r="B27" s="49"/>
      <c r="C27" s="49"/>
      <c r="D27" s="49"/>
    </row>
    <row r="28" spans="1:4" s="21" customFormat="1" ht="27" customHeight="1">
      <c r="A28" s="22" t="s">
        <v>1</v>
      </c>
      <c r="B28" s="22" t="s">
        <v>18</v>
      </c>
      <c r="C28" s="23" t="s">
        <v>2</v>
      </c>
      <c r="D28" s="22" t="s">
        <v>19</v>
      </c>
    </row>
    <row r="29" spans="1:4" s="21" customFormat="1" ht="27" customHeight="1">
      <c r="A29" s="24">
        <v>1</v>
      </c>
      <c r="B29" s="26" t="s">
        <v>77</v>
      </c>
      <c r="C29" s="24" t="s">
        <v>21</v>
      </c>
      <c r="D29" s="26"/>
    </row>
    <row r="30" spans="1:4" s="21" customFormat="1" ht="39.75" customHeight="1">
      <c r="A30" s="24">
        <v>2</v>
      </c>
      <c r="B30" s="26" t="s">
        <v>78</v>
      </c>
      <c r="C30" s="24" t="s">
        <v>21</v>
      </c>
      <c r="D30" s="26"/>
    </row>
    <row r="31" spans="1:4" s="21" customFormat="1" ht="27" customHeight="1">
      <c r="A31" s="49" t="s">
        <v>40</v>
      </c>
      <c r="B31" s="49"/>
      <c r="C31" s="49"/>
      <c r="D31" s="49"/>
    </row>
    <row r="32" spans="1:4" s="21" customFormat="1" ht="27" customHeight="1">
      <c r="A32" s="22" t="s">
        <v>1</v>
      </c>
      <c r="B32" s="22" t="s">
        <v>18</v>
      </c>
      <c r="C32" s="23" t="s">
        <v>2</v>
      </c>
      <c r="D32" s="22" t="s">
        <v>19</v>
      </c>
    </row>
    <row r="33" spans="1:4" s="21" customFormat="1" ht="27" customHeight="1">
      <c r="A33" s="24">
        <v>1</v>
      </c>
      <c r="B33" s="26" t="s">
        <v>77</v>
      </c>
      <c r="C33" s="24" t="s">
        <v>25</v>
      </c>
      <c r="D33" s="26"/>
    </row>
    <row r="34" spans="1:4" s="21" customFormat="1" ht="39.75" customHeight="1">
      <c r="A34" s="24">
        <v>2</v>
      </c>
      <c r="B34" s="26" t="s">
        <v>78</v>
      </c>
      <c r="C34" s="24" t="s">
        <v>25</v>
      </c>
      <c r="D34" s="26"/>
    </row>
    <row r="35" spans="1:4" s="21" customFormat="1" ht="27" customHeight="1">
      <c r="A35" s="24">
        <v>3</v>
      </c>
      <c r="B35" s="26" t="s">
        <v>84</v>
      </c>
      <c r="C35" s="24" t="s">
        <v>25</v>
      </c>
      <c r="D35" s="26"/>
    </row>
    <row r="36" spans="1:4" s="21" customFormat="1" ht="27" customHeight="1">
      <c r="A36" s="49" t="s">
        <v>44</v>
      </c>
      <c r="B36" s="49"/>
      <c r="C36" s="49"/>
      <c r="D36" s="49"/>
    </row>
    <row r="37" spans="1:4" s="21" customFormat="1" ht="27" customHeight="1">
      <c r="A37" s="22" t="s">
        <v>1</v>
      </c>
      <c r="B37" s="22" t="s">
        <v>18</v>
      </c>
      <c r="C37" s="23" t="s">
        <v>2</v>
      </c>
      <c r="D37" s="22" t="s">
        <v>19</v>
      </c>
    </row>
    <row r="38" spans="1:4" s="21" customFormat="1" ht="27" customHeight="1">
      <c r="A38" s="24">
        <v>1</v>
      </c>
      <c r="B38" s="26" t="s">
        <v>77</v>
      </c>
      <c r="C38" s="30" t="s">
        <v>25</v>
      </c>
      <c r="D38" s="26"/>
    </row>
    <row r="39" spans="1:4" s="21" customFormat="1" ht="40.5" customHeight="1">
      <c r="A39" s="24">
        <v>2</v>
      </c>
      <c r="B39" s="26" t="s">
        <v>78</v>
      </c>
      <c r="C39" s="24" t="s">
        <v>25</v>
      </c>
      <c r="D39" s="26"/>
    </row>
    <row r="40" spans="1:4" s="21" customFormat="1" ht="27" customHeight="1">
      <c r="A40" s="49" t="s">
        <v>85</v>
      </c>
      <c r="B40" s="49"/>
      <c r="C40" s="49"/>
      <c r="D40" s="49"/>
    </row>
    <row r="41" spans="1:4" s="21" customFormat="1" ht="27" customHeight="1">
      <c r="A41" s="22" t="s">
        <v>1</v>
      </c>
      <c r="B41" s="22" t="s">
        <v>18</v>
      </c>
      <c r="C41" s="23" t="s">
        <v>2</v>
      </c>
      <c r="D41" s="22" t="s">
        <v>19</v>
      </c>
    </row>
    <row r="42" spans="1:4" s="21" customFormat="1" ht="27" customHeight="1">
      <c r="A42" s="24">
        <v>1</v>
      </c>
      <c r="B42" s="29" t="s">
        <v>86</v>
      </c>
      <c r="C42" s="26" t="s">
        <v>25</v>
      </c>
      <c r="D42" s="25" t="s">
        <v>87</v>
      </c>
    </row>
    <row r="43" spans="1:4" s="21" customFormat="1" ht="27" customHeight="1">
      <c r="A43" s="24">
        <v>2</v>
      </c>
      <c r="B43" s="29" t="s">
        <v>88</v>
      </c>
      <c r="C43" s="26" t="s">
        <v>53</v>
      </c>
      <c r="D43" s="26" t="s">
        <v>89</v>
      </c>
    </row>
    <row r="44" spans="1:4" s="21" customFormat="1" ht="27" customHeight="1">
      <c r="A44" s="24">
        <v>3</v>
      </c>
      <c r="B44" s="26" t="s">
        <v>77</v>
      </c>
      <c r="C44" s="30" t="s">
        <v>25</v>
      </c>
      <c r="D44" s="26"/>
    </row>
    <row r="45" spans="1:4" s="21" customFormat="1" ht="39" customHeight="1">
      <c r="A45" s="24">
        <v>4</v>
      </c>
      <c r="B45" s="26" t="s">
        <v>78</v>
      </c>
      <c r="C45" s="24" t="s">
        <v>25</v>
      </c>
      <c r="D45" s="26"/>
    </row>
    <row r="46" spans="1:4" s="21" customFormat="1" ht="27" customHeight="1">
      <c r="A46" s="49" t="s">
        <v>90</v>
      </c>
      <c r="B46" s="49"/>
      <c r="C46" s="49"/>
      <c r="D46" s="49"/>
    </row>
    <row r="47" spans="1:4" s="21" customFormat="1" ht="27" customHeight="1">
      <c r="A47" s="22" t="s">
        <v>1</v>
      </c>
      <c r="B47" s="22" t="s">
        <v>18</v>
      </c>
      <c r="C47" s="23" t="s">
        <v>2</v>
      </c>
      <c r="D47" s="22" t="s">
        <v>19</v>
      </c>
    </row>
    <row r="48" spans="1:4" s="21" customFormat="1" ht="27" customHeight="1">
      <c r="A48" s="24">
        <v>1</v>
      </c>
      <c r="B48" s="26" t="s">
        <v>77</v>
      </c>
      <c r="C48" s="30" t="s">
        <v>25</v>
      </c>
      <c r="D48" s="26"/>
    </row>
    <row r="49" spans="1:4" s="21" customFormat="1" ht="39.75" customHeight="1">
      <c r="A49" s="24">
        <v>2</v>
      </c>
      <c r="B49" s="26" t="s">
        <v>78</v>
      </c>
      <c r="C49" s="24" t="s">
        <v>25</v>
      </c>
      <c r="D49" s="26"/>
    </row>
    <row r="50" spans="1:4" s="21" customFormat="1" ht="27" customHeight="1">
      <c r="A50" s="49" t="s">
        <v>68</v>
      </c>
      <c r="B50" s="49"/>
      <c r="C50" s="49"/>
      <c r="D50" s="49"/>
    </row>
    <row r="51" spans="1:4" s="21" customFormat="1" ht="27" customHeight="1">
      <c r="A51" s="22" t="s">
        <v>1</v>
      </c>
      <c r="B51" s="22" t="s">
        <v>18</v>
      </c>
      <c r="C51" s="23" t="s">
        <v>2</v>
      </c>
      <c r="D51" s="22" t="s">
        <v>19</v>
      </c>
    </row>
    <row r="52" spans="1:4" s="21" customFormat="1" ht="27" customHeight="1">
      <c r="A52" s="24">
        <v>1</v>
      </c>
      <c r="B52" s="26" t="s">
        <v>77</v>
      </c>
      <c r="C52" s="30" t="s">
        <v>25</v>
      </c>
      <c r="D52" s="26"/>
    </row>
    <row r="53" spans="1:4" s="21" customFormat="1" ht="38.25" customHeight="1">
      <c r="A53" s="24">
        <v>2</v>
      </c>
      <c r="B53" s="26" t="s">
        <v>78</v>
      </c>
      <c r="C53" s="24" t="s">
        <v>25</v>
      </c>
      <c r="D53" s="26"/>
    </row>
    <row r="54" spans="1:4" s="21" customFormat="1" ht="27" customHeight="1">
      <c r="A54" s="49" t="s">
        <v>72</v>
      </c>
      <c r="B54" s="49"/>
      <c r="C54" s="49"/>
      <c r="D54" s="49"/>
    </row>
    <row r="55" spans="1:4" s="21" customFormat="1" ht="27" customHeight="1">
      <c r="A55" s="22" t="s">
        <v>1</v>
      </c>
      <c r="B55" s="22" t="s">
        <v>18</v>
      </c>
      <c r="C55" s="23" t="s">
        <v>2</v>
      </c>
      <c r="D55" s="22" t="s">
        <v>19</v>
      </c>
    </row>
    <row r="56" spans="1:4" s="21" customFormat="1" ht="27" customHeight="1">
      <c r="A56" s="24">
        <v>1</v>
      </c>
      <c r="B56" s="26" t="s">
        <v>77</v>
      </c>
      <c r="C56" s="30" t="s">
        <v>25</v>
      </c>
      <c r="D56" s="26"/>
    </row>
    <row r="57" spans="1:4" s="21" customFormat="1" ht="35.25" customHeight="1">
      <c r="A57" s="24">
        <v>2</v>
      </c>
      <c r="B57" s="26" t="s">
        <v>78</v>
      </c>
      <c r="C57" s="24" t="s">
        <v>25</v>
      </c>
      <c r="D57" s="26"/>
    </row>
    <row r="58" spans="1:4" s="21" customFormat="1" ht="38.25" customHeight="1">
      <c r="A58" s="24">
        <v>3</v>
      </c>
      <c r="B58" s="26" t="s">
        <v>91</v>
      </c>
      <c r="C58" s="28" t="s">
        <v>25</v>
      </c>
      <c r="D58" s="26"/>
    </row>
    <row r="59" spans="2:4" s="21" customFormat="1" ht="27" customHeight="1">
      <c r="B59" s="34"/>
      <c r="D59" s="36"/>
    </row>
  </sheetData>
  <sheetProtection selectLockedCells="1" selectUnlockedCells="1"/>
  <mergeCells count="12">
    <mergeCell ref="A31:D31"/>
    <mergeCell ref="A36:D36"/>
    <mergeCell ref="A40:D40"/>
    <mergeCell ref="A46:D46"/>
    <mergeCell ref="A50:D50"/>
    <mergeCell ref="A54:D54"/>
    <mergeCell ref="A2:D2"/>
    <mergeCell ref="A7:D7"/>
    <mergeCell ref="A12:D12"/>
    <mergeCell ref="A16:D16"/>
    <mergeCell ref="A22:D22"/>
    <mergeCell ref="A27:D27"/>
  </mergeCells>
  <printOptions/>
  <pageMargins left="0.7083333333333334" right="0.7083333333333334" top="0.39375" bottom="0.39375" header="0.31527777777777777" footer="0.31527777777777777"/>
  <pageSetup horizontalDpi="300" verticalDpi="300" orientation="portrait" paperSize="9" scale="5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15"/>
  <sheetViews>
    <sheetView zoomScale="80" zoomScaleNormal="80" zoomScalePageLayoutView="0" workbookViewId="0" topLeftCell="A1">
      <selection activeCell="C15" sqref="C15"/>
    </sheetView>
  </sheetViews>
  <sheetFormatPr defaultColWidth="11.57421875" defaultRowHeight="12.75"/>
  <cols>
    <col min="1" max="1" width="12.28125" style="0" customWidth="1"/>
    <col min="2" max="2" width="45.00390625" style="0" customWidth="1"/>
    <col min="3" max="3" width="21.28125" style="0" customWidth="1"/>
  </cols>
  <sheetData>
    <row r="4" spans="1:3" ht="15.75">
      <c r="A4" s="37" t="s">
        <v>92</v>
      </c>
      <c r="B4" s="37" t="s">
        <v>93</v>
      </c>
      <c r="C4" s="37" t="s">
        <v>94</v>
      </c>
    </row>
    <row r="5" spans="1:3" ht="12.75">
      <c r="A5" s="12"/>
      <c r="B5" s="12"/>
      <c r="C5" s="12"/>
    </row>
    <row r="6" spans="1:3" ht="14.25">
      <c r="A6" s="38"/>
      <c r="B6" s="39"/>
      <c r="C6" s="40"/>
    </row>
    <row r="7" spans="1:3" ht="14.25">
      <c r="A7" s="40"/>
      <c r="B7" s="40"/>
      <c r="C7" s="40"/>
    </row>
    <row r="8" spans="1:3" ht="14.25">
      <c r="A8" s="40"/>
      <c r="B8" s="39"/>
      <c r="C8" s="40"/>
    </row>
    <row r="9" spans="1:3" ht="14.25">
      <c r="A9" s="40"/>
      <c r="B9" s="40"/>
      <c r="C9" s="40"/>
    </row>
    <row r="10" spans="1:3" ht="14.25">
      <c r="A10" s="40"/>
      <c r="B10" s="40"/>
      <c r="C10" s="40"/>
    </row>
    <row r="11" spans="1:3" ht="14.25">
      <c r="A11" s="40"/>
      <c r="B11" s="40"/>
      <c r="C11" s="40"/>
    </row>
    <row r="12" spans="1:3" ht="14.25">
      <c r="A12" s="40"/>
      <c r="B12" s="40"/>
      <c r="C12" s="40"/>
    </row>
    <row r="13" spans="1:3" ht="14.25">
      <c r="A13" s="40"/>
      <c r="B13" s="40"/>
      <c r="C13" s="40"/>
    </row>
    <row r="14" spans="1:3" ht="14.25">
      <c r="A14" s="40"/>
      <c r="B14" s="40"/>
      <c r="C14" s="40"/>
    </row>
    <row r="15" spans="1:3" ht="15.75">
      <c r="A15" s="41"/>
      <c r="B15" s="42" t="s">
        <v>95</v>
      </c>
      <c r="C15" s="42">
        <f>C6+C7+C8+C9+C10+C11+C12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2019-11-07T05:26:16Z</dcterms:modified>
  <cp:category/>
  <cp:version/>
  <cp:contentType/>
  <cp:contentStatus/>
</cp:coreProperties>
</file>